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53" activeTab="1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1'!$A$1:$E$65</definedName>
  </definedNames>
  <calcPr fullCalcOnLoad="1"/>
</workbook>
</file>

<file path=xl/sharedStrings.xml><?xml version="1.0" encoding="utf-8"?>
<sst xmlns="http://schemas.openxmlformats.org/spreadsheetml/2006/main" count="200" uniqueCount="65">
  <si>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</si>
  <si>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</si>
  <si>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</si>
  <si>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</si>
  <si>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</si>
  <si>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</si>
  <si>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</si>
  <si>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</si>
  <si>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</si>
  <si>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</si>
  <si>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</si>
  <si>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</si>
  <si>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</si>
  <si>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</si>
  <si>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</si>
  <si>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</si>
  <si>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</si>
  <si>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</si>
  <si>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</si>
  <si>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</si>
  <si>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</si>
  <si>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</si>
  <si>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</si>
  <si>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</si>
  <si>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VALOR DA OPÇÃO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</si>
  <si>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</si>
  <si>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</si>
  <si>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</si>
  <si>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</si>
  <si>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</si>
  <si>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</si>
  <si>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</si>
  <si>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</si>
  <si>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</si>
  <si>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</si>
  <si>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</si>
  <si>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</si>
  <si>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</si>
  <si>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</si>
  <si>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</si>
  <si>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</si>
  <si>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</si>
  <si>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</si>
  <si>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</si>
  <si>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PODER/ÓRGÃO/UNIDADE: VALEC ENGENHARIA, CONSTRUÇÕES E FERROVIAS S/A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</si>
  <si>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</si>
  <si>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</si>
  <si>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</si>
  <si>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</si>
  <si>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</si>
  <si>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</si>
  <si>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</si>
  <si>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</si>
  <si>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</si>
  <si>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</si>
  <si>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</si>
  <si>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</si>
  <si>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</si>
  <si>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</si>
  <si>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</si>
  <si>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</si>
  <si>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</si>
  <si>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</si>
  <si>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Vencimento básico com vigência a partir de novembro de 2019, data base para o ACT.</t>
  </si>
  <si>
    <t>POSIÇÃO: 04/2020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</si>
</sst>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19" fillId="14" borderId="36" xfId="432" applyNumberFormat="1" applyFont="1" applyFill="1" applyBorder="1" applyAlignment="1" applyProtection="1">
      <alignment horizontal="center" vertical="center" wrapText="1"/>
      <protection/>
    </xf>
    <xf numFmtId="182" fontId="19" fillId="14" borderId="37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38" xfId="278" applyFont="1" applyBorder="1" applyAlignment="1">
      <alignment horizontal="center" vertical="center" wrapText="1"/>
      <protection/>
    </xf>
    <xf numFmtId="0" fontId="19" fillId="0" borderId="39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40" xfId="278" applyFont="1" applyFill="1" applyBorder="1" applyAlignment="1">
      <alignment horizontal="center" vertical="center" wrapText="1"/>
      <protection/>
    </xf>
    <xf numFmtId="0" fontId="33" fillId="14" borderId="41" xfId="278" applyFont="1" applyFill="1" applyBorder="1" applyAlignment="1">
      <alignment horizontal="center" vertical="center" wrapText="1"/>
      <protection/>
    </xf>
    <xf numFmtId="0" fontId="33" fillId="0" borderId="42" xfId="278" applyFont="1" applyBorder="1" applyAlignment="1">
      <alignment horizontal="center" vertical="center" wrapText="1"/>
      <protection/>
    </xf>
    <xf numFmtId="0" fontId="33" fillId="1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3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2" fontId="19" fillId="0" borderId="38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4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182" fontId="19" fillId="0" borderId="51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zoomScalePageLayoutView="0" workbookViewId="0" topLeftCell="C1">
      <selection activeCell="F58" sqref="F58"/>
    </sheetView>
  </sheetViews>
  <sheetFormatPr defaultColWidth="9.140625" defaultRowHeight="12.75"/>
  <cols>
    <col min="1" max="1" width="36.421875" style="38" customWidth="1"/>
    <col min="2" max="2" width="20.7109375" style="38" customWidth="1"/>
    <col min="3" max="3" width="12.140625" style="35" customWidth="1"/>
    <col min="4" max="4" width="17.8515625" style="35" customWidth="1"/>
    <col min="5" max="5" width="14.57421875" style="35" customWidth="1"/>
    <col min="6" max="6" width="13.8515625" style="35" customWidth="1"/>
    <col min="7" max="7" width="16.8515625" style="54" customWidth="1"/>
    <col min="8" max="8" width="10.140625" style="35" bestFit="1" customWidth="1"/>
    <col min="9" max="9" width="13.8515625" style="35" customWidth="1"/>
    <col min="10" max="16384" width="9.140625" style="35" customWidth="1"/>
  </cols>
  <sheetData>
    <row r="1" spans="1:9" ht="12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78" t="s">
        <v>64</v>
      </c>
      <c r="I4" s="78"/>
    </row>
    <row r="5" spans="1:9" ht="12.75" customHeight="1">
      <c r="A5" s="74" t="s">
        <v>0</v>
      </c>
      <c r="B5" s="70"/>
      <c r="C5" s="70"/>
      <c r="D5" s="75"/>
      <c r="E5" s="69" t="s">
        <v>1</v>
      </c>
      <c r="F5" s="70"/>
      <c r="G5" s="70"/>
      <c r="H5" s="70"/>
      <c r="I5" s="71"/>
    </row>
    <row r="6" spans="1:9" ht="12.75" customHeight="1">
      <c r="A6" s="74"/>
      <c r="B6" s="70"/>
      <c r="C6" s="70"/>
      <c r="D6" s="75"/>
      <c r="E6" s="69" t="s">
        <v>2</v>
      </c>
      <c r="F6" s="70"/>
      <c r="G6" s="70"/>
      <c r="H6" s="70" t="s">
        <v>3</v>
      </c>
      <c r="I6" s="71" t="s">
        <v>4</v>
      </c>
    </row>
    <row r="7" spans="1:9" ht="64.5" customHeight="1">
      <c r="A7" s="39" t="s">
        <v>5</v>
      </c>
      <c r="B7" s="40" t="s">
        <v>25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0"/>
      <c r="I7" s="71"/>
    </row>
    <row r="8" spans="1:9" s="49" customFormat="1" ht="12.75" customHeight="1">
      <c r="A8" s="72" t="s">
        <v>26</v>
      </c>
      <c r="B8" s="66" t="s">
        <v>29</v>
      </c>
      <c r="C8" s="44">
        <v>2</v>
      </c>
      <c r="D8" s="45" t="s">
        <v>43</v>
      </c>
      <c r="E8" s="46">
        <v>1</v>
      </c>
      <c r="F8" s="47">
        <v>0</v>
      </c>
      <c r="G8" s="48">
        <f>E8+F8</f>
        <v>1</v>
      </c>
      <c r="H8" s="66">
        <v>0</v>
      </c>
      <c r="I8" s="73">
        <f>SUM(G8:G18)+H8</f>
        <v>28</v>
      </c>
    </row>
    <row r="9" spans="1:9" s="49" customFormat="1" ht="12.75" customHeight="1">
      <c r="A9" s="72"/>
      <c r="B9" s="66"/>
      <c r="C9" s="44">
        <v>2</v>
      </c>
      <c r="D9" s="45" t="s">
        <v>35</v>
      </c>
      <c r="E9" s="46">
        <v>3</v>
      </c>
      <c r="F9" s="47">
        <v>0</v>
      </c>
      <c r="G9" s="48">
        <f aca="true" t="shared" si="0" ref="G9:G29">E9+F9</f>
        <v>3</v>
      </c>
      <c r="H9" s="66"/>
      <c r="I9" s="73"/>
    </row>
    <row r="10" spans="1:9" s="49" customFormat="1" ht="12.75" customHeight="1">
      <c r="A10" s="72"/>
      <c r="B10" s="66"/>
      <c r="C10" s="44">
        <v>2</v>
      </c>
      <c r="D10" s="45" t="s">
        <v>32</v>
      </c>
      <c r="E10" s="46">
        <v>1</v>
      </c>
      <c r="F10" s="47">
        <v>0</v>
      </c>
      <c r="G10" s="48">
        <f>E10+F10</f>
        <v>1</v>
      </c>
      <c r="H10" s="66"/>
      <c r="I10" s="73"/>
    </row>
    <row r="11" spans="1:9" s="49" customFormat="1" ht="12.75" customHeight="1">
      <c r="A11" s="72"/>
      <c r="B11" s="66"/>
      <c r="C11" s="44">
        <v>2</v>
      </c>
      <c r="D11" s="45" t="s">
        <v>33</v>
      </c>
      <c r="E11" s="46">
        <v>1</v>
      </c>
      <c r="F11" s="47">
        <v>0</v>
      </c>
      <c r="G11" s="48">
        <f t="shared" si="0"/>
        <v>1</v>
      </c>
      <c r="H11" s="66"/>
      <c r="I11" s="73"/>
    </row>
    <row r="12" spans="1:9" s="49" customFormat="1" ht="12.75" customHeight="1">
      <c r="A12" s="72"/>
      <c r="B12" s="66"/>
      <c r="C12" s="44">
        <v>3</v>
      </c>
      <c r="D12" s="45" t="s">
        <v>43</v>
      </c>
      <c r="E12" s="46">
        <v>1</v>
      </c>
      <c r="F12" s="47">
        <v>0</v>
      </c>
      <c r="G12" s="48">
        <f>E12+F12</f>
        <v>1</v>
      </c>
      <c r="H12" s="66"/>
      <c r="I12" s="73"/>
    </row>
    <row r="13" spans="1:9" s="49" customFormat="1" ht="12.75" customHeight="1">
      <c r="A13" s="72"/>
      <c r="B13" s="66"/>
      <c r="C13" s="44">
        <v>3</v>
      </c>
      <c r="D13" s="45" t="s">
        <v>34</v>
      </c>
      <c r="E13" s="46">
        <v>1</v>
      </c>
      <c r="F13" s="47">
        <v>0</v>
      </c>
      <c r="G13" s="48">
        <f t="shared" si="0"/>
        <v>1</v>
      </c>
      <c r="H13" s="66"/>
      <c r="I13" s="73"/>
    </row>
    <row r="14" spans="1:9" s="49" customFormat="1" ht="12.75" customHeight="1">
      <c r="A14" s="72"/>
      <c r="B14" s="66"/>
      <c r="C14" s="44">
        <v>3</v>
      </c>
      <c r="D14" s="45" t="s">
        <v>35</v>
      </c>
      <c r="E14" s="46">
        <v>4</v>
      </c>
      <c r="F14" s="47">
        <v>0</v>
      </c>
      <c r="G14" s="48">
        <f t="shared" si="0"/>
        <v>4</v>
      </c>
      <c r="H14" s="66"/>
      <c r="I14" s="73"/>
    </row>
    <row r="15" spans="1:9" s="49" customFormat="1" ht="12.75" customHeight="1">
      <c r="A15" s="72"/>
      <c r="B15" s="66"/>
      <c r="C15" s="44">
        <v>3</v>
      </c>
      <c r="D15" s="45" t="s">
        <v>40</v>
      </c>
      <c r="E15" s="46">
        <v>1</v>
      </c>
      <c r="F15" s="47">
        <v>0</v>
      </c>
      <c r="G15" s="48">
        <f t="shared" si="0"/>
        <v>1</v>
      </c>
      <c r="H15" s="66"/>
      <c r="I15" s="73"/>
    </row>
    <row r="16" spans="1:9" s="49" customFormat="1" ht="12.75" customHeight="1">
      <c r="A16" s="72"/>
      <c r="B16" s="66"/>
      <c r="C16" s="44">
        <v>3</v>
      </c>
      <c r="D16" s="45" t="s">
        <v>38</v>
      </c>
      <c r="E16" s="46">
        <v>1</v>
      </c>
      <c r="F16" s="47">
        <v>0</v>
      </c>
      <c r="G16" s="48">
        <f t="shared" si="0"/>
        <v>1</v>
      </c>
      <c r="H16" s="66"/>
      <c r="I16" s="73"/>
    </row>
    <row r="17" spans="1:9" s="49" customFormat="1" ht="12.75" customHeight="1">
      <c r="A17" s="72"/>
      <c r="B17" s="66"/>
      <c r="C17" s="44">
        <v>3</v>
      </c>
      <c r="D17" s="45" t="s">
        <v>32</v>
      </c>
      <c r="E17" s="46">
        <v>1</v>
      </c>
      <c r="F17" s="47"/>
      <c r="G17" s="48">
        <f t="shared" si="0"/>
        <v>1</v>
      </c>
      <c r="H17" s="66"/>
      <c r="I17" s="73"/>
    </row>
    <row r="18" spans="1:9" s="49" customFormat="1" ht="12.75" customHeight="1">
      <c r="A18" s="72"/>
      <c r="B18" s="66"/>
      <c r="C18" s="44">
        <v>3</v>
      </c>
      <c r="D18" s="45" t="s">
        <v>39</v>
      </c>
      <c r="E18" s="46">
        <v>13</v>
      </c>
      <c r="F18" s="47">
        <v>0</v>
      </c>
      <c r="G18" s="48">
        <f t="shared" si="0"/>
        <v>13</v>
      </c>
      <c r="H18" s="66"/>
      <c r="I18" s="73"/>
    </row>
    <row r="19" spans="1:9" s="49" customFormat="1" ht="12.75" customHeight="1">
      <c r="A19" s="72"/>
      <c r="B19" s="66" t="s">
        <v>30</v>
      </c>
      <c r="C19" s="44">
        <v>2</v>
      </c>
      <c r="D19" s="45" t="s">
        <v>34</v>
      </c>
      <c r="E19" s="46">
        <v>2</v>
      </c>
      <c r="F19" s="47">
        <v>0</v>
      </c>
      <c r="G19" s="48">
        <f t="shared" si="0"/>
        <v>2</v>
      </c>
      <c r="H19" s="66">
        <v>0</v>
      </c>
      <c r="I19" s="73">
        <f>SUM(G19:G30)+H19</f>
        <v>17</v>
      </c>
    </row>
    <row r="20" spans="1:9" s="49" customFormat="1" ht="12.75" customHeight="1">
      <c r="A20" s="72"/>
      <c r="B20" s="66"/>
      <c r="C20" s="44">
        <v>2</v>
      </c>
      <c r="D20" s="45" t="s">
        <v>35</v>
      </c>
      <c r="E20" s="46">
        <v>4</v>
      </c>
      <c r="F20" s="47">
        <v>0</v>
      </c>
      <c r="G20" s="48">
        <f t="shared" si="0"/>
        <v>4</v>
      </c>
      <c r="H20" s="66"/>
      <c r="I20" s="73"/>
    </row>
    <row r="21" spans="1:9" s="49" customFormat="1" ht="12.75" customHeight="1">
      <c r="A21" s="72"/>
      <c r="B21" s="66"/>
      <c r="C21" s="44">
        <v>2</v>
      </c>
      <c r="D21" s="45" t="s">
        <v>40</v>
      </c>
      <c r="E21" s="46">
        <v>1</v>
      </c>
      <c r="F21" s="47">
        <v>0</v>
      </c>
      <c r="G21" s="48">
        <f t="shared" si="0"/>
        <v>1</v>
      </c>
      <c r="H21" s="66"/>
      <c r="I21" s="73"/>
    </row>
    <row r="22" spans="1:9" s="49" customFormat="1" ht="12.75" customHeight="1">
      <c r="A22" s="72"/>
      <c r="B22" s="66"/>
      <c r="C22" s="44">
        <v>2</v>
      </c>
      <c r="D22" s="45" t="s">
        <v>32</v>
      </c>
      <c r="E22" s="46">
        <v>1</v>
      </c>
      <c r="F22" s="47">
        <v>0</v>
      </c>
      <c r="G22" s="48">
        <f>E22</f>
        <v>1</v>
      </c>
      <c r="H22" s="66"/>
      <c r="I22" s="73"/>
    </row>
    <row r="23" spans="1:9" s="49" customFormat="1" ht="12.75" customHeight="1">
      <c r="A23" s="72"/>
      <c r="B23" s="66"/>
      <c r="C23" s="44">
        <v>2</v>
      </c>
      <c r="D23" s="45" t="s">
        <v>36</v>
      </c>
      <c r="E23" s="46">
        <v>1</v>
      </c>
      <c r="F23" s="47">
        <v>0</v>
      </c>
      <c r="G23" s="48">
        <f t="shared" si="0"/>
        <v>1</v>
      </c>
      <c r="H23" s="66"/>
      <c r="I23" s="73"/>
    </row>
    <row r="24" spans="1:9" s="49" customFormat="1" ht="12.75" customHeight="1">
      <c r="A24" s="72"/>
      <c r="B24" s="66"/>
      <c r="C24" s="44">
        <v>2</v>
      </c>
      <c r="D24" s="45" t="s">
        <v>39</v>
      </c>
      <c r="E24" s="46">
        <v>1</v>
      </c>
      <c r="F24" s="47">
        <v>0</v>
      </c>
      <c r="G24" s="48">
        <f>E24+F24</f>
        <v>1</v>
      </c>
      <c r="H24" s="66"/>
      <c r="I24" s="73"/>
    </row>
    <row r="25" spans="1:9" s="49" customFormat="1" ht="12.75" customHeight="1">
      <c r="A25" s="72"/>
      <c r="B25" s="66"/>
      <c r="C25" s="44">
        <v>3</v>
      </c>
      <c r="D25" s="45" t="s">
        <v>34</v>
      </c>
      <c r="E25" s="46">
        <v>1</v>
      </c>
      <c r="F25" s="47">
        <v>0</v>
      </c>
      <c r="G25" s="48">
        <f>E25+F25</f>
        <v>1</v>
      </c>
      <c r="H25" s="66"/>
      <c r="I25" s="73"/>
    </row>
    <row r="26" spans="1:9" s="49" customFormat="1" ht="12.75" customHeight="1">
      <c r="A26" s="72"/>
      <c r="B26" s="66"/>
      <c r="C26" s="44">
        <v>3</v>
      </c>
      <c r="D26" s="45" t="s">
        <v>35</v>
      </c>
      <c r="E26" s="46">
        <v>1</v>
      </c>
      <c r="F26" s="47"/>
      <c r="G26" s="48">
        <v>1</v>
      </c>
      <c r="H26" s="66"/>
      <c r="I26" s="73"/>
    </row>
    <row r="27" spans="1:9" s="49" customFormat="1" ht="12.75" customHeight="1">
      <c r="A27" s="72"/>
      <c r="B27" s="66"/>
      <c r="C27" s="44">
        <v>3</v>
      </c>
      <c r="D27" s="45" t="s">
        <v>42</v>
      </c>
      <c r="E27" s="46">
        <v>2</v>
      </c>
      <c r="F27" s="47">
        <v>0</v>
      </c>
      <c r="G27" s="48">
        <f t="shared" si="0"/>
        <v>2</v>
      </c>
      <c r="H27" s="66"/>
      <c r="I27" s="73"/>
    </row>
    <row r="28" spans="1:9" s="49" customFormat="1" ht="12.75" customHeight="1">
      <c r="A28" s="72"/>
      <c r="B28" s="66"/>
      <c r="C28" s="44">
        <v>3</v>
      </c>
      <c r="D28" s="45" t="s">
        <v>40</v>
      </c>
      <c r="E28" s="46">
        <v>1</v>
      </c>
      <c r="F28" s="47">
        <v>0</v>
      </c>
      <c r="G28" s="48">
        <f t="shared" si="0"/>
        <v>1</v>
      </c>
      <c r="H28" s="66"/>
      <c r="I28" s="73"/>
    </row>
    <row r="29" spans="1:9" s="49" customFormat="1" ht="12.75" customHeight="1">
      <c r="A29" s="72"/>
      <c r="B29" s="66"/>
      <c r="C29" s="44">
        <v>3</v>
      </c>
      <c r="D29" s="45" t="s">
        <v>32</v>
      </c>
      <c r="E29" s="46">
        <v>1</v>
      </c>
      <c r="F29" s="47">
        <v>0</v>
      </c>
      <c r="G29" s="48">
        <f t="shared" si="0"/>
        <v>1</v>
      </c>
      <c r="H29" s="66"/>
      <c r="I29" s="73"/>
    </row>
    <row r="30" spans="1:9" s="49" customFormat="1" ht="12.75" customHeight="1">
      <c r="A30" s="72"/>
      <c r="B30" s="66"/>
      <c r="C30" s="44">
        <v>3</v>
      </c>
      <c r="D30" s="45" t="s">
        <v>39</v>
      </c>
      <c r="E30" s="46">
        <v>1</v>
      </c>
      <c r="F30" s="47">
        <v>0</v>
      </c>
      <c r="G30" s="48">
        <f>E30+F30</f>
        <v>1</v>
      </c>
      <c r="H30" s="66"/>
      <c r="I30" s="73"/>
    </row>
    <row r="31" spans="1:9" s="49" customFormat="1" ht="12.75" customHeight="1">
      <c r="A31" s="72"/>
      <c r="B31" s="66" t="s">
        <v>31</v>
      </c>
      <c r="C31" s="44">
        <v>2</v>
      </c>
      <c r="D31" s="45" t="s">
        <v>42</v>
      </c>
      <c r="E31" s="46">
        <v>1</v>
      </c>
      <c r="F31" s="47">
        <v>0</v>
      </c>
      <c r="G31" s="48">
        <f>E31+F31</f>
        <v>1</v>
      </c>
      <c r="H31" s="66">
        <v>0</v>
      </c>
      <c r="I31" s="73">
        <f>SUM(G31:G39)+H31</f>
        <v>18</v>
      </c>
    </row>
    <row r="32" spans="1:9" s="49" customFormat="1" ht="12.75" customHeight="1">
      <c r="A32" s="72"/>
      <c r="B32" s="66"/>
      <c r="C32" s="44">
        <v>2</v>
      </c>
      <c r="D32" s="45" t="s">
        <v>40</v>
      </c>
      <c r="E32" s="46">
        <v>1</v>
      </c>
      <c r="F32" s="47">
        <v>0</v>
      </c>
      <c r="G32" s="48">
        <f>E32+F32</f>
        <v>1</v>
      </c>
      <c r="H32" s="66"/>
      <c r="I32" s="73"/>
    </row>
    <row r="33" spans="1:9" s="49" customFormat="1" ht="12.75" customHeight="1">
      <c r="A33" s="72"/>
      <c r="B33" s="66"/>
      <c r="C33" s="44">
        <v>2</v>
      </c>
      <c r="D33" s="45" t="s">
        <v>38</v>
      </c>
      <c r="E33" s="46">
        <v>1</v>
      </c>
      <c r="F33" s="47">
        <v>0</v>
      </c>
      <c r="G33" s="48">
        <f>E33+F33</f>
        <v>1</v>
      </c>
      <c r="H33" s="66"/>
      <c r="I33" s="73"/>
    </row>
    <row r="34" spans="1:9" s="49" customFormat="1" ht="12.75" customHeight="1">
      <c r="A34" s="72"/>
      <c r="B34" s="66"/>
      <c r="C34" s="44">
        <v>2</v>
      </c>
      <c r="D34" s="45" t="s">
        <v>39</v>
      </c>
      <c r="E34" s="46">
        <v>1</v>
      </c>
      <c r="F34" s="47">
        <v>0</v>
      </c>
      <c r="G34" s="48">
        <f>E34</f>
        <v>1</v>
      </c>
      <c r="H34" s="66"/>
      <c r="I34" s="73"/>
    </row>
    <row r="35" spans="1:9" s="49" customFormat="1" ht="12.75" customHeight="1">
      <c r="A35" s="72"/>
      <c r="B35" s="66"/>
      <c r="C35" s="44">
        <v>3</v>
      </c>
      <c r="D35" s="45" t="s">
        <v>43</v>
      </c>
      <c r="E35" s="46">
        <v>1</v>
      </c>
      <c r="F35" s="47"/>
      <c r="G35" s="48">
        <f>E35</f>
        <v>1</v>
      </c>
      <c r="H35" s="66"/>
      <c r="I35" s="73"/>
    </row>
    <row r="36" spans="1:9" s="49" customFormat="1" ht="12.75" customHeight="1">
      <c r="A36" s="72"/>
      <c r="B36" s="66"/>
      <c r="C36" s="44">
        <v>3</v>
      </c>
      <c r="D36" s="45" t="s">
        <v>35</v>
      </c>
      <c r="E36" s="46">
        <v>4</v>
      </c>
      <c r="F36" s="47">
        <v>0</v>
      </c>
      <c r="G36" s="48">
        <f>E36+F36</f>
        <v>4</v>
      </c>
      <c r="H36" s="66"/>
      <c r="I36" s="73"/>
    </row>
    <row r="37" spans="1:9" s="49" customFormat="1" ht="12.75" customHeight="1">
      <c r="A37" s="72"/>
      <c r="B37" s="66"/>
      <c r="C37" s="44">
        <v>3</v>
      </c>
      <c r="D37" s="45" t="s">
        <v>37</v>
      </c>
      <c r="E37" s="46">
        <v>1</v>
      </c>
      <c r="F37" s="47">
        <v>0</v>
      </c>
      <c r="G37" s="48">
        <f>E37+F37</f>
        <v>1</v>
      </c>
      <c r="H37" s="66"/>
      <c r="I37" s="73"/>
    </row>
    <row r="38" spans="1:9" s="49" customFormat="1" ht="12.75" customHeight="1">
      <c r="A38" s="72"/>
      <c r="B38" s="66"/>
      <c r="C38" s="44">
        <v>3</v>
      </c>
      <c r="D38" s="45" t="s">
        <v>38</v>
      </c>
      <c r="E38" s="46">
        <v>2</v>
      </c>
      <c r="F38" s="47">
        <v>0</v>
      </c>
      <c r="G38" s="48">
        <f>E38</f>
        <v>2</v>
      </c>
      <c r="H38" s="66"/>
      <c r="I38" s="73"/>
    </row>
    <row r="39" spans="1:9" s="49" customFormat="1" ht="12.75" customHeight="1">
      <c r="A39" s="72"/>
      <c r="B39" s="66"/>
      <c r="C39" s="44">
        <v>3</v>
      </c>
      <c r="D39" s="45" t="s">
        <v>39</v>
      </c>
      <c r="E39" s="46">
        <v>6</v>
      </c>
      <c r="F39" s="47">
        <v>0</v>
      </c>
      <c r="G39" s="48">
        <f>E39+F39</f>
        <v>6</v>
      </c>
      <c r="H39" s="66"/>
      <c r="I39" s="73"/>
    </row>
    <row r="40" spans="1:9" s="49" customFormat="1" ht="12.75" customHeight="1">
      <c r="A40" s="72"/>
      <c r="B40" s="75" t="s">
        <v>4</v>
      </c>
      <c r="C40" s="76"/>
      <c r="D40" s="77"/>
      <c r="E40" s="50">
        <f>SUM(E8:E39)</f>
        <v>63</v>
      </c>
      <c r="F40" s="43">
        <f>SUM(F8:F39)</f>
        <v>0</v>
      </c>
      <c r="G40" s="43">
        <f>SUM(E40:F40)</f>
        <v>63</v>
      </c>
      <c r="H40" s="43">
        <f>H8+H19+H31</f>
        <v>0</v>
      </c>
      <c r="I40" s="51">
        <f>I8+I19+I31</f>
        <v>63</v>
      </c>
    </row>
    <row r="41" spans="1:9" s="49" customFormat="1" ht="12.75" customHeight="1">
      <c r="A41" s="72" t="s">
        <v>28</v>
      </c>
      <c r="B41" s="66" t="s">
        <v>30</v>
      </c>
      <c r="C41" s="44">
        <v>1</v>
      </c>
      <c r="D41" s="45" t="s">
        <v>41</v>
      </c>
      <c r="E41" s="46">
        <v>2</v>
      </c>
      <c r="F41" s="47">
        <v>0</v>
      </c>
      <c r="G41" s="48">
        <f aca="true" t="shared" si="1" ref="G41:G47">E41+F41</f>
        <v>2</v>
      </c>
      <c r="H41" s="63">
        <v>0</v>
      </c>
      <c r="I41" s="73">
        <f>SUM(G41:G51)+H41</f>
        <v>123</v>
      </c>
    </row>
    <row r="42" spans="1:9" s="49" customFormat="1" ht="12.75" customHeight="1">
      <c r="A42" s="72"/>
      <c r="B42" s="66"/>
      <c r="C42" s="44">
        <v>1</v>
      </c>
      <c r="D42" s="45" t="s">
        <v>43</v>
      </c>
      <c r="E42" s="46">
        <v>15</v>
      </c>
      <c r="F42" s="47">
        <v>0</v>
      </c>
      <c r="G42" s="48">
        <f t="shared" si="1"/>
        <v>15</v>
      </c>
      <c r="H42" s="64"/>
      <c r="I42" s="73"/>
    </row>
    <row r="43" spans="1:9" s="49" customFormat="1" ht="12.75" customHeight="1">
      <c r="A43" s="72"/>
      <c r="B43" s="66"/>
      <c r="C43" s="44">
        <v>1</v>
      </c>
      <c r="D43" s="45" t="s">
        <v>34</v>
      </c>
      <c r="E43" s="46">
        <v>7</v>
      </c>
      <c r="F43" s="47">
        <v>0</v>
      </c>
      <c r="G43" s="48">
        <f t="shared" si="1"/>
        <v>7</v>
      </c>
      <c r="H43" s="64"/>
      <c r="I43" s="73"/>
    </row>
    <row r="44" spans="1:9" s="49" customFormat="1" ht="12.75" customHeight="1">
      <c r="A44" s="72"/>
      <c r="B44" s="66"/>
      <c r="C44" s="44">
        <v>1</v>
      </c>
      <c r="D44" s="45" t="s">
        <v>35</v>
      </c>
      <c r="E44" s="46">
        <v>15</v>
      </c>
      <c r="F44" s="47">
        <v>0</v>
      </c>
      <c r="G44" s="48">
        <f t="shared" si="1"/>
        <v>15</v>
      </c>
      <c r="H44" s="64"/>
      <c r="I44" s="73"/>
    </row>
    <row r="45" spans="1:9" s="49" customFormat="1" ht="12.75" customHeight="1">
      <c r="A45" s="72"/>
      <c r="B45" s="66"/>
      <c r="C45" s="44">
        <v>1</v>
      </c>
      <c r="D45" s="45" t="s">
        <v>37</v>
      </c>
      <c r="E45" s="46">
        <v>18</v>
      </c>
      <c r="F45" s="47">
        <v>0</v>
      </c>
      <c r="G45" s="48">
        <f t="shared" si="1"/>
        <v>18</v>
      </c>
      <c r="H45" s="64"/>
      <c r="I45" s="73"/>
    </row>
    <row r="46" spans="1:9" s="49" customFormat="1" ht="12.75" customHeight="1">
      <c r="A46" s="72"/>
      <c r="B46" s="66"/>
      <c r="C46" s="44">
        <v>1</v>
      </c>
      <c r="D46" s="45" t="s">
        <v>42</v>
      </c>
      <c r="E46" s="46">
        <v>17</v>
      </c>
      <c r="F46" s="47">
        <v>0</v>
      </c>
      <c r="G46" s="48">
        <f t="shared" si="1"/>
        <v>17</v>
      </c>
      <c r="H46" s="64"/>
      <c r="I46" s="73"/>
    </row>
    <row r="47" spans="1:9" s="49" customFormat="1" ht="12.75" customHeight="1">
      <c r="A47" s="72"/>
      <c r="B47" s="66"/>
      <c r="C47" s="44">
        <v>1</v>
      </c>
      <c r="D47" s="45" t="s">
        <v>40</v>
      </c>
      <c r="E47" s="46">
        <v>18</v>
      </c>
      <c r="F47" s="47">
        <v>0</v>
      </c>
      <c r="G47" s="48">
        <f t="shared" si="1"/>
        <v>18</v>
      </c>
      <c r="H47" s="64"/>
      <c r="I47" s="73"/>
    </row>
    <row r="48" spans="1:9" s="49" customFormat="1" ht="12.75" customHeight="1">
      <c r="A48" s="72"/>
      <c r="B48" s="66"/>
      <c r="C48" s="44">
        <v>1</v>
      </c>
      <c r="D48" s="45" t="s">
        <v>38</v>
      </c>
      <c r="E48" s="46">
        <v>20</v>
      </c>
      <c r="F48" s="47"/>
      <c r="G48" s="48">
        <f aca="true" t="shared" si="2" ref="G48:G60">E48+F48</f>
        <v>20</v>
      </c>
      <c r="H48" s="64"/>
      <c r="I48" s="73"/>
    </row>
    <row r="49" spans="1:9" s="49" customFormat="1" ht="12.75" customHeight="1">
      <c r="A49" s="72"/>
      <c r="B49" s="66"/>
      <c r="C49" s="44">
        <v>1</v>
      </c>
      <c r="D49" s="45" t="s">
        <v>32</v>
      </c>
      <c r="E49" s="46">
        <v>9</v>
      </c>
      <c r="F49" s="47"/>
      <c r="G49" s="48">
        <f t="shared" si="2"/>
        <v>9</v>
      </c>
      <c r="H49" s="64"/>
      <c r="I49" s="73"/>
    </row>
    <row r="50" spans="1:9" s="49" customFormat="1" ht="12.75" customHeight="1">
      <c r="A50" s="72"/>
      <c r="B50" s="66"/>
      <c r="C50" s="44">
        <v>1</v>
      </c>
      <c r="D50" s="45" t="s">
        <v>61</v>
      </c>
      <c r="E50" s="46">
        <v>1</v>
      </c>
      <c r="F50" s="47"/>
      <c r="G50" s="48">
        <f t="shared" si="2"/>
        <v>1</v>
      </c>
      <c r="H50" s="64"/>
      <c r="I50" s="73"/>
    </row>
    <row r="51" spans="1:9" s="49" customFormat="1" ht="12.75" customHeight="1">
      <c r="A51" s="72"/>
      <c r="B51" s="66"/>
      <c r="C51" s="44">
        <v>1</v>
      </c>
      <c r="D51" s="45" t="s">
        <v>36</v>
      </c>
      <c r="E51" s="46">
        <v>1</v>
      </c>
      <c r="F51" s="47">
        <v>0</v>
      </c>
      <c r="G51" s="48">
        <f t="shared" si="2"/>
        <v>1</v>
      </c>
      <c r="H51" s="64"/>
      <c r="I51" s="73"/>
    </row>
    <row r="52" spans="1:9" s="49" customFormat="1" ht="12.75" customHeight="1">
      <c r="A52" s="72"/>
      <c r="B52" s="66" t="s">
        <v>31</v>
      </c>
      <c r="C52" s="44">
        <v>1</v>
      </c>
      <c r="D52" s="45" t="s">
        <v>41</v>
      </c>
      <c r="E52" s="46">
        <v>17</v>
      </c>
      <c r="F52" s="47">
        <v>0</v>
      </c>
      <c r="G52" s="48">
        <f t="shared" si="2"/>
        <v>17</v>
      </c>
      <c r="H52" s="65">
        <v>0</v>
      </c>
      <c r="I52" s="61">
        <f>SUM(G52:G61)</f>
        <v>244</v>
      </c>
    </row>
    <row r="53" spans="1:9" s="49" customFormat="1" ht="12.75" customHeight="1">
      <c r="A53" s="72"/>
      <c r="B53" s="66"/>
      <c r="C53" s="44">
        <v>1</v>
      </c>
      <c r="D53" s="45" t="s">
        <v>43</v>
      </c>
      <c r="E53" s="46">
        <v>30</v>
      </c>
      <c r="F53" s="47">
        <v>0</v>
      </c>
      <c r="G53" s="48">
        <f t="shared" si="2"/>
        <v>30</v>
      </c>
      <c r="H53" s="64"/>
      <c r="I53" s="62"/>
    </row>
    <row r="54" spans="1:9" s="49" customFormat="1" ht="12.75" customHeight="1">
      <c r="A54" s="72"/>
      <c r="B54" s="66"/>
      <c r="C54" s="44">
        <v>1</v>
      </c>
      <c r="D54" s="45" t="s">
        <v>34</v>
      </c>
      <c r="E54" s="46">
        <v>36</v>
      </c>
      <c r="F54" s="47">
        <v>0</v>
      </c>
      <c r="G54" s="48">
        <f t="shared" si="2"/>
        <v>36</v>
      </c>
      <c r="H54" s="64"/>
      <c r="I54" s="62"/>
    </row>
    <row r="55" spans="1:9" s="49" customFormat="1" ht="12.75" customHeight="1">
      <c r="A55" s="72"/>
      <c r="B55" s="66"/>
      <c r="C55" s="44">
        <v>1</v>
      </c>
      <c r="D55" s="45" t="s">
        <v>35</v>
      </c>
      <c r="E55" s="46">
        <v>24</v>
      </c>
      <c r="F55" s="47">
        <v>0</v>
      </c>
      <c r="G55" s="48">
        <f t="shared" si="2"/>
        <v>24</v>
      </c>
      <c r="H55" s="64"/>
      <c r="I55" s="62"/>
    </row>
    <row r="56" spans="1:9" s="49" customFormat="1" ht="12.75" customHeight="1">
      <c r="A56" s="72"/>
      <c r="B56" s="66"/>
      <c r="C56" s="44">
        <v>1</v>
      </c>
      <c r="D56" s="45" t="s">
        <v>37</v>
      </c>
      <c r="E56" s="46">
        <v>31</v>
      </c>
      <c r="F56" s="47">
        <v>0</v>
      </c>
      <c r="G56" s="48">
        <f t="shared" si="2"/>
        <v>31</v>
      </c>
      <c r="H56" s="64"/>
      <c r="I56" s="62"/>
    </row>
    <row r="57" spans="1:9" s="49" customFormat="1" ht="12.75" customHeight="1">
      <c r="A57" s="72"/>
      <c r="B57" s="66"/>
      <c r="C57" s="44">
        <v>1</v>
      </c>
      <c r="D57" s="45" t="s">
        <v>42</v>
      </c>
      <c r="E57" s="46">
        <v>29</v>
      </c>
      <c r="F57" s="47">
        <v>0</v>
      </c>
      <c r="G57" s="48">
        <f t="shared" si="2"/>
        <v>29</v>
      </c>
      <c r="H57" s="64"/>
      <c r="I57" s="62"/>
    </row>
    <row r="58" spans="1:9" s="49" customFormat="1" ht="12.75" customHeight="1">
      <c r="A58" s="72"/>
      <c r="B58" s="66"/>
      <c r="C58" s="44">
        <v>1</v>
      </c>
      <c r="D58" s="45" t="s">
        <v>40</v>
      </c>
      <c r="E58" s="46">
        <v>39</v>
      </c>
      <c r="F58" s="47"/>
      <c r="G58" s="48">
        <f>E58+F58</f>
        <v>39</v>
      </c>
      <c r="H58" s="64"/>
      <c r="I58" s="62"/>
    </row>
    <row r="59" spans="1:9" s="49" customFormat="1" ht="12.75" customHeight="1">
      <c r="A59" s="72"/>
      <c r="B59" s="66"/>
      <c r="C59" s="44">
        <v>1</v>
      </c>
      <c r="D59" s="45" t="s">
        <v>38</v>
      </c>
      <c r="E59" s="46">
        <v>24</v>
      </c>
      <c r="F59" s="47"/>
      <c r="G59" s="48">
        <f t="shared" si="2"/>
        <v>24</v>
      </c>
      <c r="H59" s="64"/>
      <c r="I59" s="62"/>
    </row>
    <row r="60" spans="1:9" s="49" customFormat="1" ht="12.75" customHeight="1">
      <c r="A60" s="72"/>
      <c r="B60" s="66"/>
      <c r="C60" s="44">
        <v>1</v>
      </c>
      <c r="D60" s="45" t="s">
        <v>32</v>
      </c>
      <c r="E60" s="46">
        <v>13</v>
      </c>
      <c r="F60" s="47"/>
      <c r="G60" s="48">
        <f t="shared" si="2"/>
        <v>13</v>
      </c>
      <c r="H60" s="64"/>
      <c r="I60" s="62"/>
    </row>
    <row r="61" spans="1:9" s="49" customFormat="1" ht="12.75" customHeight="1">
      <c r="A61" s="72"/>
      <c r="B61" s="66"/>
      <c r="C61" s="44">
        <v>2</v>
      </c>
      <c r="D61" s="45" t="s">
        <v>41</v>
      </c>
      <c r="E61" s="46">
        <v>1</v>
      </c>
      <c r="F61" s="47">
        <v>0</v>
      </c>
      <c r="G61" s="48">
        <f>E61+F61</f>
        <v>1</v>
      </c>
      <c r="H61" s="64"/>
      <c r="I61" s="62"/>
    </row>
    <row r="62" spans="1:9" s="49" customFormat="1" ht="12.75" customHeight="1">
      <c r="A62" s="72"/>
      <c r="B62" s="75" t="s">
        <v>4</v>
      </c>
      <c r="C62" s="76"/>
      <c r="D62" s="77"/>
      <c r="E62" s="50">
        <f>SUM(E41:E61)</f>
        <v>367</v>
      </c>
      <c r="F62" s="43">
        <f>SUM(F41:F61)</f>
        <v>0</v>
      </c>
      <c r="G62" s="43">
        <f>SUM(E62:F62)</f>
        <v>367</v>
      </c>
      <c r="H62" s="43">
        <f>H41+H52</f>
        <v>0</v>
      </c>
      <c r="I62" s="51">
        <f>I41+I52</f>
        <v>367</v>
      </c>
    </row>
    <row r="63" spans="1:9" s="52" customFormat="1" ht="12.75">
      <c r="A63" s="76" t="s">
        <v>11</v>
      </c>
      <c r="B63" s="76"/>
      <c r="C63" s="76"/>
      <c r="D63" s="77"/>
      <c r="E63" s="50">
        <f>E40+E62</f>
        <v>430</v>
      </c>
      <c r="F63" s="43">
        <f>F40+F62</f>
        <v>0</v>
      </c>
      <c r="G63" s="43">
        <f>G40+G62</f>
        <v>430</v>
      </c>
      <c r="H63" s="43">
        <f>H40+H62</f>
        <v>0</v>
      </c>
      <c r="I63" s="51">
        <f>I40+I62</f>
        <v>430</v>
      </c>
    </row>
    <row r="64" ht="12.75">
      <c r="A64" s="53" t="s">
        <v>27</v>
      </c>
    </row>
    <row r="65" ht="12.75">
      <c r="A65" s="55" t="s">
        <v>13</v>
      </c>
    </row>
    <row r="66" ht="12.75">
      <c r="A66" s="38" t="s">
        <v>54</v>
      </c>
    </row>
  </sheetData>
  <sheetProtection selectLockedCells="1" selectUnlockedCells="1"/>
  <mergeCells count="28">
    <mergeCell ref="A63:D63"/>
    <mergeCell ref="H4:I4"/>
    <mergeCell ref="B62:D62"/>
    <mergeCell ref="I41:I51"/>
    <mergeCell ref="B40:D40"/>
    <mergeCell ref="A41:A62"/>
    <mergeCell ref="B41:B51"/>
    <mergeCell ref="B52:B61"/>
    <mergeCell ref="B31:B39"/>
    <mergeCell ref="H31:H39"/>
    <mergeCell ref="H8:H18"/>
    <mergeCell ref="I31:I39"/>
    <mergeCell ref="A5:D6"/>
    <mergeCell ref="E5:I5"/>
    <mergeCell ref="I8:I18"/>
    <mergeCell ref="B19:B30"/>
    <mergeCell ref="H19:H30"/>
    <mergeCell ref="I19:I30"/>
    <mergeCell ref="I52:I61"/>
    <mergeCell ref="H41:H51"/>
    <mergeCell ref="H52:H61"/>
    <mergeCell ref="B8:B18"/>
    <mergeCell ref="A1:I1"/>
    <mergeCell ref="A3:I3"/>
    <mergeCell ref="E6:G6"/>
    <mergeCell ref="H6:H7"/>
    <mergeCell ref="I6:I7"/>
    <mergeCell ref="A8:A40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Layout" zoomScaleSheetLayoutView="70" workbookViewId="0" topLeftCell="A1">
      <selection activeCell="D57" sqref="D57"/>
    </sheetView>
  </sheetViews>
  <sheetFormatPr defaultColWidth="9.140625" defaultRowHeight="12.75"/>
  <cols>
    <col min="1" max="1" width="34.28125" style="1" customWidth="1"/>
    <col min="2" max="2" width="21.8515625" style="1" customWidth="1"/>
    <col min="3" max="3" width="10.8515625" style="2" customWidth="1"/>
    <col min="4" max="4" width="12.421875" style="2" bestFit="1" customWidth="1"/>
    <col min="5" max="5" width="20.00390625" style="2" customWidth="1"/>
    <col min="6" max="6" width="9.140625" style="1" customWidth="1"/>
    <col min="7" max="16384" width="9.140625" style="2" customWidth="1"/>
  </cols>
  <sheetData>
    <row r="1" spans="1:5" ht="12.75" customHeight="1">
      <c r="A1" s="81" t="s">
        <v>56</v>
      </c>
      <c r="B1" s="81"/>
      <c r="C1" s="81"/>
      <c r="D1" s="81"/>
      <c r="E1" s="81"/>
    </row>
    <row r="2" spans="1:5" ht="12.75" customHeight="1">
      <c r="A2" s="3"/>
      <c r="B2" s="3"/>
      <c r="C2" s="3"/>
      <c r="D2" s="3"/>
      <c r="E2" s="3"/>
    </row>
    <row r="3" spans="1:5" ht="12.75" customHeight="1">
      <c r="A3" s="82" t="s">
        <v>44</v>
      </c>
      <c r="B3" s="82"/>
      <c r="C3" s="82"/>
      <c r="D3" s="82"/>
      <c r="E3" s="82"/>
    </row>
    <row r="4" spans="1:5" ht="12.75" customHeight="1">
      <c r="A4" s="80"/>
      <c r="B4" s="80"/>
      <c r="C4" s="80"/>
      <c r="D4" s="80"/>
      <c r="E4" s="80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79" t="s">
        <v>0</v>
      </c>
      <c r="B6" s="79"/>
      <c r="C6" s="79"/>
      <c r="D6" s="79"/>
      <c r="E6" s="83" t="s">
        <v>12</v>
      </c>
      <c r="F6" s="16"/>
    </row>
    <row r="7" spans="1:6" s="17" customFormat="1" ht="12.75" customHeight="1">
      <c r="A7" s="79" t="s">
        <v>5</v>
      </c>
      <c r="B7" s="84" t="s">
        <v>25</v>
      </c>
      <c r="C7" s="84" t="s">
        <v>6</v>
      </c>
      <c r="D7" s="79" t="s">
        <v>7</v>
      </c>
      <c r="E7" s="83"/>
      <c r="F7" s="16"/>
    </row>
    <row r="8" spans="1:6" s="17" customFormat="1" ht="12.75" customHeight="1">
      <c r="A8" s="79"/>
      <c r="B8" s="84"/>
      <c r="C8" s="84"/>
      <c r="D8" s="79"/>
      <c r="E8" s="83"/>
      <c r="F8" s="16"/>
    </row>
    <row r="9" spans="1:6" s="17" customFormat="1" ht="28.5" customHeight="1">
      <c r="A9" s="79"/>
      <c r="B9" s="84"/>
      <c r="C9" s="84"/>
      <c r="D9" s="79"/>
      <c r="E9" s="23" t="s">
        <v>1</v>
      </c>
      <c r="F9" s="16"/>
    </row>
    <row r="10" spans="1:7" ht="12.75" customHeight="1">
      <c r="A10" s="85" t="s">
        <v>26</v>
      </c>
      <c r="B10" s="86" t="s">
        <v>29</v>
      </c>
      <c r="C10" s="7">
        <v>2</v>
      </c>
      <c r="D10" s="8" t="s">
        <v>43</v>
      </c>
      <c r="E10" s="32">
        <v>3054.45</v>
      </c>
      <c r="F10" s="56"/>
      <c r="G10" s="56"/>
    </row>
    <row r="11" spans="1:7" ht="12.75" customHeight="1">
      <c r="A11" s="85"/>
      <c r="B11" s="86"/>
      <c r="C11" s="7">
        <v>2</v>
      </c>
      <c r="D11" s="8" t="s">
        <v>35</v>
      </c>
      <c r="E11" s="32">
        <v>3239.65</v>
      </c>
      <c r="F11" s="56"/>
      <c r="G11" s="56"/>
    </row>
    <row r="12" spans="1:7" ht="12.75" customHeight="1">
      <c r="A12" s="85"/>
      <c r="B12" s="86"/>
      <c r="C12" s="7">
        <v>2</v>
      </c>
      <c r="D12" s="8" t="s">
        <v>32</v>
      </c>
      <c r="E12" s="32">
        <v>3756.67</v>
      </c>
      <c r="F12" s="56"/>
      <c r="G12" s="56"/>
    </row>
    <row r="13" spans="1:7" ht="12.75" customHeight="1">
      <c r="A13" s="85"/>
      <c r="B13" s="86"/>
      <c r="C13" s="7">
        <v>2</v>
      </c>
      <c r="D13" s="8" t="s">
        <v>33</v>
      </c>
      <c r="E13" s="32">
        <v>3869.35</v>
      </c>
      <c r="F13" s="56"/>
      <c r="G13" s="56"/>
    </row>
    <row r="14" spans="1:7" ht="12.75" customHeight="1">
      <c r="A14" s="85"/>
      <c r="B14" s="86"/>
      <c r="C14" s="7">
        <v>3</v>
      </c>
      <c r="D14" s="8" t="s">
        <v>43</v>
      </c>
      <c r="E14" s="32">
        <v>4355</v>
      </c>
      <c r="F14" s="56"/>
      <c r="G14" s="56"/>
    </row>
    <row r="15" spans="1:7" ht="12.75" customHeight="1">
      <c r="A15" s="85"/>
      <c r="B15" s="86"/>
      <c r="C15" s="7">
        <v>3</v>
      </c>
      <c r="D15" s="8" t="s">
        <v>34</v>
      </c>
      <c r="E15" s="32">
        <v>4485.66</v>
      </c>
      <c r="F15" s="56"/>
      <c r="G15" s="56"/>
    </row>
    <row r="16" spans="1:7" ht="12.75" customHeight="1">
      <c r="A16" s="85"/>
      <c r="B16" s="86"/>
      <c r="C16" s="7">
        <v>3</v>
      </c>
      <c r="D16" s="8" t="s">
        <v>35</v>
      </c>
      <c r="E16" s="32">
        <v>4620.23</v>
      </c>
      <c r="F16" s="56"/>
      <c r="G16" s="56"/>
    </row>
    <row r="17" spans="1:7" ht="12.75" customHeight="1">
      <c r="A17" s="85"/>
      <c r="B17" s="86"/>
      <c r="C17" s="7">
        <v>3</v>
      </c>
      <c r="D17" s="8" t="s">
        <v>40</v>
      </c>
      <c r="E17" s="32">
        <v>5048.64</v>
      </c>
      <c r="F17" s="56"/>
      <c r="G17" s="56"/>
    </row>
    <row r="18" spans="1:7" ht="12.75" customHeight="1">
      <c r="A18" s="85"/>
      <c r="B18" s="86"/>
      <c r="C18" s="7">
        <v>3</v>
      </c>
      <c r="D18" s="8" t="s">
        <v>38</v>
      </c>
      <c r="E18" s="32">
        <v>5200.12</v>
      </c>
      <c r="F18" s="56"/>
      <c r="G18" s="56"/>
    </row>
    <row r="19" spans="1:7" ht="12.75" customHeight="1">
      <c r="A19" s="85"/>
      <c r="B19" s="86"/>
      <c r="C19" s="7">
        <v>3</v>
      </c>
      <c r="D19" s="8" t="s">
        <v>32</v>
      </c>
      <c r="E19" s="32">
        <v>5356.1</v>
      </c>
      <c r="F19" s="56"/>
      <c r="G19" s="56"/>
    </row>
    <row r="20" spans="1:7" ht="12.75" customHeight="1">
      <c r="A20" s="85"/>
      <c r="B20" s="86"/>
      <c r="C20" s="7">
        <v>3</v>
      </c>
      <c r="D20" s="8" t="s">
        <v>39</v>
      </c>
      <c r="E20" s="32">
        <v>7142.75</v>
      </c>
      <c r="F20" s="56"/>
      <c r="G20" s="56"/>
    </row>
    <row r="21" spans="1:7" ht="12.75" customHeight="1">
      <c r="A21" s="85"/>
      <c r="B21" s="87" t="s">
        <v>30</v>
      </c>
      <c r="C21" s="7">
        <v>2</v>
      </c>
      <c r="D21" s="8" t="s">
        <v>34</v>
      </c>
      <c r="E21" s="32">
        <v>7579.93</v>
      </c>
      <c r="F21" s="56"/>
      <c r="G21" s="56"/>
    </row>
    <row r="22" spans="1:7" ht="12.75" customHeight="1">
      <c r="A22" s="85"/>
      <c r="B22" s="87"/>
      <c r="C22" s="7">
        <v>2</v>
      </c>
      <c r="D22" s="8" t="s">
        <v>35</v>
      </c>
      <c r="E22" s="32">
        <v>7731.56</v>
      </c>
      <c r="F22" s="56"/>
      <c r="G22" s="56"/>
    </row>
    <row r="23" spans="1:7" ht="12.75" customHeight="1">
      <c r="A23" s="85"/>
      <c r="B23" s="87"/>
      <c r="C23" s="7">
        <v>2</v>
      </c>
      <c r="D23" s="8" t="s">
        <v>40</v>
      </c>
      <c r="E23" s="32">
        <v>8204.77</v>
      </c>
      <c r="F23" s="56"/>
      <c r="G23" s="56"/>
    </row>
    <row r="24" spans="1:7" ht="12.75" customHeight="1">
      <c r="A24" s="85"/>
      <c r="B24" s="87"/>
      <c r="C24" s="7">
        <v>2</v>
      </c>
      <c r="D24" s="8" t="s">
        <v>32</v>
      </c>
      <c r="E24" s="32">
        <v>8536.26</v>
      </c>
      <c r="F24" s="56"/>
      <c r="G24" s="56"/>
    </row>
    <row r="25" spans="1:7" ht="12.75" customHeight="1">
      <c r="A25" s="85"/>
      <c r="B25" s="87"/>
      <c r="C25" s="7">
        <v>2</v>
      </c>
      <c r="D25" s="8" t="s">
        <v>36</v>
      </c>
      <c r="E25" s="32">
        <v>9012.16</v>
      </c>
      <c r="F25" s="56"/>
      <c r="G25" s="56"/>
    </row>
    <row r="26" spans="1:7" ht="12.75" customHeight="1">
      <c r="A26" s="85"/>
      <c r="B26" s="87"/>
      <c r="C26" s="7">
        <v>2</v>
      </c>
      <c r="D26" s="8" t="s">
        <v>39</v>
      </c>
      <c r="E26" s="32">
        <v>9282.49</v>
      </c>
      <c r="F26" s="56"/>
      <c r="G26" s="56"/>
    </row>
    <row r="27" spans="1:7" ht="12.75" customHeight="1">
      <c r="A27" s="85"/>
      <c r="B27" s="87"/>
      <c r="C27" s="7">
        <v>3</v>
      </c>
      <c r="D27" s="8" t="s">
        <v>34</v>
      </c>
      <c r="E27" s="32">
        <v>9850.67</v>
      </c>
      <c r="F27" s="56"/>
      <c r="G27" s="56"/>
    </row>
    <row r="28" spans="1:7" ht="12.75" customHeight="1">
      <c r="A28" s="85"/>
      <c r="B28" s="87"/>
      <c r="C28" s="7">
        <v>3</v>
      </c>
      <c r="D28" s="8" t="s">
        <v>35</v>
      </c>
      <c r="E28" s="32">
        <v>10047.7</v>
      </c>
      <c r="F28" s="56"/>
      <c r="G28" s="56"/>
    </row>
    <row r="29" spans="1:7" ht="12.75" customHeight="1">
      <c r="A29" s="85"/>
      <c r="B29" s="87"/>
      <c r="C29" s="7">
        <v>3</v>
      </c>
      <c r="D29" s="8" t="s">
        <v>42</v>
      </c>
      <c r="E29" s="32">
        <v>10453.62</v>
      </c>
      <c r="F29" s="56"/>
      <c r="G29" s="56"/>
    </row>
    <row r="30" spans="1:7" ht="12.75" customHeight="1">
      <c r="A30" s="85"/>
      <c r="B30" s="87"/>
      <c r="C30" s="7">
        <v>3</v>
      </c>
      <c r="D30" s="8" t="s">
        <v>40</v>
      </c>
      <c r="E30" s="32">
        <v>10662.7</v>
      </c>
      <c r="F30" s="56"/>
      <c r="G30" s="56"/>
    </row>
    <row r="31" spans="1:7" ht="12.75" customHeight="1">
      <c r="A31" s="85"/>
      <c r="B31" s="87"/>
      <c r="C31" s="7">
        <v>3</v>
      </c>
      <c r="D31" s="8" t="s">
        <v>32</v>
      </c>
      <c r="E31" s="32">
        <v>11093.45</v>
      </c>
      <c r="F31" s="56"/>
      <c r="G31" s="56"/>
    </row>
    <row r="32" spans="1:7" ht="12.75" customHeight="1">
      <c r="A32" s="85"/>
      <c r="B32" s="87"/>
      <c r="C32" s="7">
        <v>3</v>
      </c>
      <c r="D32" s="8" t="s">
        <v>39</v>
      </c>
      <c r="E32" s="32">
        <v>11772.47</v>
      </c>
      <c r="F32" s="56"/>
      <c r="G32" s="56"/>
    </row>
    <row r="33" spans="1:7" ht="12.75" customHeight="1">
      <c r="A33" s="85"/>
      <c r="B33" s="88" t="s">
        <v>31</v>
      </c>
      <c r="C33" s="7">
        <v>2</v>
      </c>
      <c r="D33" s="8" t="s">
        <v>42</v>
      </c>
      <c r="E33" s="32">
        <v>13225.66</v>
      </c>
      <c r="F33" s="56"/>
      <c r="G33" s="56"/>
    </row>
    <row r="34" spans="1:7" ht="12.75" customHeight="1">
      <c r="A34" s="85"/>
      <c r="B34" s="85"/>
      <c r="C34" s="7">
        <v>2</v>
      </c>
      <c r="D34" s="8" t="s">
        <v>40</v>
      </c>
      <c r="E34" s="32">
        <v>13622.44</v>
      </c>
      <c r="F34" s="56"/>
      <c r="G34" s="56"/>
    </row>
    <row r="35" spans="1:7" ht="12.75" customHeight="1">
      <c r="A35" s="85"/>
      <c r="B35" s="85"/>
      <c r="C35" s="7">
        <v>2</v>
      </c>
      <c r="D35" s="8" t="s">
        <v>38</v>
      </c>
      <c r="E35" s="32">
        <v>14031.09</v>
      </c>
      <c r="F35" s="56"/>
      <c r="G35" s="56"/>
    </row>
    <row r="36" spans="1:7" ht="12.75" customHeight="1">
      <c r="A36" s="85"/>
      <c r="B36" s="85"/>
      <c r="C36" s="7">
        <v>2</v>
      </c>
      <c r="D36" s="8" t="s">
        <v>39</v>
      </c>
      <c r="E36" s="32">
        <v>15792.12</v>
      </c>
      <c r="F36" s="56"/>
      <c r="G36" s="56"/>
    </row>
    <row r="37" spans="1:7" ht="12.75" customHeight="1">
      <c r="A37" s="85"/>
      <c r="B37" s="85"/>
      <c r="C37" s="7">
        <v>3</v>
      </c>
      <c r="D37" s="8" t="s">
        <v>43</v>
      </c>
      <c r="E37" s="32">
        <v>16430.12</v>
      </c>
      <c r="F37" s="56"/>
      <c r="G37" s="56"/>
    </row>
    <row r="38" spans="1:7" ht="12.75" customHeight="1">
      <c r="A38" s="85"/>
      <c r="B38" s="85"/>
      <c r="C38" s="7">
        <v>3</v>
      </c>
      <c r="D38" s="8" t="s">
        <v>35</v>
      </c>
      <c r="E38" s="32">
        <v>17093.89</v>
      </c>
      <c r="F38" s="56"/>
      <c r="G38" s="56"/>
    </row>
    <row r="39" spans="1:7" ht="12.75" customHeight="1">
      <c r="A39" s="85"/>
      <c r="B39" s="85"/>
      <c r="C39" s="7">
        <v>3</v>
      </c>
      <c r="D39" s="8" t="s">
        <v>37</v>
      </c>
      <c r="E39" s="32">
        <v>17435.77</v>
      </c>
      <c r="F39" s="56"/>
      <c r="G39" s="56"/>
    </row>
    <row r="40" spans="1:7" ht="12" customHeight="1">
      <c r="A40" s="85"/>
      <c r="B40" s="85"/>
      <c r="C40" s="7">
        <v>3</v>
      </c>
      <c r="D40" s="8" t="s">
        <v>38</v>
      </c>
      <c r="E40" s="32">
        <v>18502.97</v>
      </c>
      <c r="F40" s="56"/>
      <c r="G40" s="56"/>
    </row>
    <row r="41" spans="1:7" ht="12.75" customHeight="1">
      <c r="A41" s="85"/>
      <c r="B41" s="89"/>
      <c r="C41" s="7">
        <v>3</v>
      </c>
      <c r="D41" s="8" t="s">
        <v>39</v>
      </c>
      <c r="E41" s="32">
        <v>20028.2</v>
      </c>
      <c r="F41" s="56"/>
      <c r="G41" s="56"/>
    </row>
    <row r="42" spans="1:7" ht="12.75" customHeight="1" thickBot="1">
      <c r="A42" s="92" t="s">
        <v>28</v>
      </c>
      <c r="B42" s="96" t="s">
        <v>30</v>
      </c>
      <c r="C42" s="7">
        <v>1</v>
      </c>
      <c r="D42" s="8" t="s">
        <v>41</v>
      </c>
      <c r="E42" s="31">
        <v>3277.53</v>
      </c>
      <c r="F42" s="56"/>
      <c r="G42" s="56"/>
    </row>
    <row r="43" spans="1:7" ht="12.75" customHeight="1" thickBot="1" thickTop="1">
      <c r="A43" s="93"/>
      <c r="B43" s="96"/>
      <c r="C43" s="7">
        <v>1</v>
      </c>
      <c r="D43" s="8" t="s">
        <v>43</v>
      </c>
      <c r="E43" s="31">
        <v>3390.62</v>
      </c>
      <c r="F43" s="56"/>
      <c r="G43" s="56"/>
    </row>
    <row r="44" spans="1:7" ht="12.75" customHeight="1" thickBot="1" thickTop="1">
      <c r="A44" s="93"/>
      <c r="B44" s="96"/>
      <c r="C44" s="7">
        <v>1</v>
      </c>
      <c r="D44" s="8" t="s">
        <v>34</v>
      </c>
      <c r="E44" s="31">
        <v>3507.59</v>
      </c>
      <c r="F44" s="56"/>
      <c r="G44" s="56"/>
    </row>
    <row r="45" spans="1:7" ht="12.75" customHeight="1" thickBot="1" thickTop="1">
      <c r="A45" s="93"/>
      <c r="B45" s="96"/>
      <c r="C45" s="7">
        <v>1</v>
      </c>
      <c r="D45" s="8" t="s">
        <v>35</v>
      </c>
      <c r="E45" s="32">
        <v>3628.59</v>
      </c>
      <c r="F45" s="56"/>
      <c r="G45" s="56"/>
    </row>
    <row r="46" spans="1:7" ht="12.75" customHeight="1" thickBot="1" thickTop="1">
      <c r="A46" s="93"/>
      <c r="B46" s="96"/>
      <c r="C46" s="7">
        <v>1</v>
      </c>
      <c r="D46" s="8" t="s">
        <v>37</v>
      </c>
      <c r="E46" s="32">
        <v>3753.78</v>
      </c>
      <c r="F46" s="56"/>
      <c r="G46" s="56"/>
    </row>
    <row r="47" spans="1:7" ht="12.75" customHeight="1" thickBot="1" thickTop="1">
      <c r="A47" s="93"/>
      <c r="B47" s="96"/>
      <c r="C47" s="7">
        <v>1</v>
      </c>
      <c r="D47" s="8" t="s">
        <v>42</v>
      </c>
      <c r="E47" s="32">
        <v>3883.29</v>
      </c>
      <c r="F47" s="56"/>
      <c r="G47" s="56"/>
    </row>
    <row r="48" spans="1:7" ht="12.75" customHeight="1" thickBot="1" thickTop="1">
      <c r="A48" s="93"/>
      <c r="B48" s="96"/>
      <c r="C48" s="7">
        <v>1</v>
      </c>
      <c r="D48" s="8" t="s">
        <v>40</v>
      </c>
      <c r="E48" s="32">
        <v>4017.25</v>
      </c>
      <c r="F48" s="56"/>
      <c r="G48" s="56"/>
    </row>
    <row r="49" spans="1:7" ht="12.75" customHeight="1" thickBot="1" thickTop="1">
      <c r="A49" s="93"/>
      <c r="B49" s="96"/>
      <c r="C49" s="7">
        <v>1</v>
      </c>
      <c r="D49" s="8" t="s">
        <v>38</v>
      </c>
      <c r="E49" s="32">
        <v>4155.84</v>
      </c>
      <c r="F49" s="56"/>
      <c r="G49" s="56"/>
    </row>
    <row r="50" spans="1:7" ht="12.75" customHeight="1" thickBot="1" thickTop="1">
      <c r="A50" s="93"/>
      <c r="B50" s="96"/>
      <c r="C50" s="7">
        <v>1</v>
      </c>
      <c r="D50" s="8" t="s">
        <v>32</v>
      </c>
      <c r="E50" s="32">
        <v>4299.23</v>
      </c>
      <c r="F50" s="56"/>
      <c r="G50" s="56"/>
    </row>
    <row r="51" spans="1:7" ht="12.75" customHeight="1" thickBot="1" thickTop="1">
      <c r="A51" s="93"/>
      <c r="B51" s="96"/>
      <c r="C51" s="7">
        <v>1</v>
      </c>
      <c r="D51" s="8" t="s">
        <v>61</v>
      </c>
      <c r="E51" s="32">
        <v>4601</v>
      </c>
      <c r="F51" s="56"/>
      <c r="G51" s="56"/>
    </row>
    <row r="52" spans="1:7" ht="12.75" customHeight="1" thickBot="1" thickTop="1">
      <c r="A52" s="93"/>
      <c r="B52" s="96"/>
      <c r="C52" s="7">
        <v>1</v>
      </c>
      <c r="D52" s="8" t="s">
        <v>36</v>
      </c>
      <c r="E52" s="32">
        <v>4759.73</v>
      </c>
      <c r="F52" s="56"/>
      <c r="G52" s="56"/>
    </row>
    <row r="53" spans="1:7" ht="12.75" customHeight="1" thickBot="1" thickTop="1">
      <c r="A53" s="93"/>
      <c r="B53" s="97" t="s">
        <v>31</v>
      </c>
      <c r="C53" s="7">
        <v>1</v>
      </c>
      <c r="D53" s="8" t="s">
        <v>41</v>
      </c>
      <c r="E53" s="32">
        <v>8784.61</v>
      </c>
      <c r="F53" s="56"/>
      <c r="G53" s="56"/>
    </row>
    <row r="54" spans="1:7" ht="12.75" customHeight="1" thickBot="1" thickTop="1">
      <c r="A54" s="93"/>
      <c r="B54" s="98"/>
      <c r="C54" s="7">
        <v>1</v>
      </c>
      <c r="D54" s="8" t="s">
        <v>43</v>
      </c>
      <c r="E54" s="32">
        <v>9136</v>
      </c>
      <c r="F54" s="56"/>
      <c r="G54" s="56"/>
    </row>
    <row r="55" spans="1:7" ht="12.75" customHeight="1" thickBot="1" thickTop="1">
      <c r="A55" s="93"/>
      <c r="B55" s="98"/>
      <c r="C55" s="7">
        <v>1</v>
      </c>
      <c r="D55" s="8" t="s">
        <v>34</v>
      </c>
      <c r="E55" s="32">
        <v>9501.46</v>
      </c>
      <c r="F55" s="56"/>
      <c r="G55" s="56"/>
    </row>
    <row r="56" spans="1:7" ht="12.75" customHeight="1" thickBot="1" thickTop="1">
      <c r="A56" s="93"/>
      <c r="B56" s="98"/>
      <c r="C56" s="7">
        <v>1</v>
      </c>
      <c r="D56" s="8" t="s">
        <v>35</v>
      </c>
      <c r="E56" s="32">
        <v>9881.5</v>
      </c>
      <c r="F56" s="56"/>
      <c r="G56" s="56"/>
    </row>
    <row r="57" spans="1:7" ht="12.75" customHeight="1" thickBot="1" thickTop="1">
      <c r="A57" s="93"/>
      <c r="B57" s="98"/>
      <c r="C57" s="7">
        <v>1</v>
      </c>
      <c r="D57" s="8" t="s">
        <v>37</v>
      </c>
      <c r="E57" s="32">
        <v>10276.76</v>
      </c>
      <c r="F57" s="56"/>
      <c r="G57" s="56"/>
    </row>
    <row r="58" spans="1:7" ht="12.75" customHeight="1" thickBot="1" thickTop="1">
      <c r="A58" s="93"/>
      <c r="B58" s="98"/>
      <c r="C58" s="7">
        <v>1</v>
      </c>
      <c r="D58" s="8" t="s">
        <v>42</v>
      </c>
      <c r="E58" s="32">
        <v>10687.83</v>
      </c>
      <c r="F58" s="56"/>
      <c r="G58" s="56"/>
    </row>
    <row r="59" spans="1:7" ht="12.75" customHeight="1" thickBot="1" thickTop="1">
      <c r="A59" s="93"/>
      <c r="B59" s="98"/>
      <c r="C59" s="58">
        <v>1</v>
      </c>
      <c r="D59" s="59" t="s">
        <v>40</v>
      </c>
      <c r="E59" s="60">
        <v>11115.34</v>
      </c>
      <c r="F59" s="56"/>
      <c r="G59" s="56"/>
    </row>
    <row r="60" spans="1:7" ht="12.75" customHeight="1" thickTop="1">
      <c r="A60" s="94"/>
      <c r="B60" s="98"/>
      <c r="C60" s="58">
        <v>1</v>
      </c>
      <c r="D60" s="59" t="s">
        <v>38</v>
      </c>
      <c r="E60" s="60">
        <v>11559.95</v>
      </c>
      <c r="F60" s="56"/>
      <c r="G60" s="56"/>
    </row>
    <row r="61" spans="1:7" ht="12.75" customHeight="1">
      <c r="A61" s="94"/>
      <c r="B61" s="98"/>
      <c r="C61" s="58">
        <v>1</v>
      </c>
      <c r="D61" s="59" t="s">
        <v>32</v>
      </c>
      <c r="E61" s="60">
        <v>12022.35</v>
      </c>
      <c r="F61" s="56"/>
      <c r="G61" s="56"/>
    </row>
    <row r="62" spans="1:7" ht="12.75" customHeight="1" thickBot="1">
      <c r="A62" s="95"/>
      <c r="B62" s="99"/>
      <c r="C62" s="57">
        <v>2</v>
      </c>
      <c r="D62" s="34" t="s">
        <v>41</v>
      </c>
      <c r="E62" s="33">
        <v>12878.36</v>
      </c>
      <c r="F62" s="56"/>
      <c r="G62" s="56"/>
    </row>
    <row r="63" spans="1:7" ht="13.5" thickTop="1">
      <c r="A63" s="13" t="s">
        <v>27</v>
      </c>
      <c r="F63" s="56"/>
      <c r="G63" s="56"/>
    </row>
    <row r="64" spans="1:7" ht="12.75" customHeight="1">
      <c r="A64" s="90" t="s">
        <v>13</v>
      </c>
      <c r="B64" s="90"/>
      <c r="C64" s="90"/>
      <c r="D64" s="90"/>
      <c r="E64" s="90"/>
      <c r="F64" s="56"/>
      <c r="G64" s="56"/>
    </row>
    <row r="65" spans="1:7" ht="12.75">
      <c r="A65" s="91" t="s">
        <v>63</v>
      </c>
      <c r="B65" s="91"/>
      <c r="C65" s="91"/>
      <c r="D65" s="91"/>
      <c r="E65" s="91"/>
      <c r="F65" s="56"/>
      <c r="G65" s="56"/>
    </row>
  </sheetData>
  <sheetProtection selectLockedCells="1" selectUnlockedCells="1"/>
  <mergeCells count="18">
    <mergeCell ref="A10:A41"/>
    <mergeCell ref="B10:B20"/>
    <mergeCell ref="B21:B32"/>
    <mergeCell ref="B33:B41"/>
    <mergeCell ref="A64:E64"/>
    <mergeCell ref="A65:E65"/>
    <mergeCell ref="A42:A62"/>
    <mergeCell ref="B42:B52"/>
    <mergeCell ref="B53:B62"/>
    <mergeCell ref="D7:D9"/>
    <mergeCell ref="A4:E4"/>
    <mergeCell ref="A1:E1"/>
    <mergeCell ref="A3:E3"/>
    <mergeCell ref="A6:D6"/>
    <mergeCell ref="E6:E8"/>
    <mergeCell ref="A7:A9"/>
    <mergeCell ref="B7:B9"/>
    <mergeCell ref="C7:C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Layout" zoomScaleSheetLayoutView="90" workbookViewId="0" topLeftCell="A7">
      <selection activeCell="A24" sqref="A24"/>
    </sheetView>
  </sheetViews>
  <sheetFormatPr defaultColWidth="9.140625" defaultRowHeight="12.75"/>
  <cols>
    <col min="1" max="1" width="30.00390625" style="1" customWidth="1"/>
    <col min="2" max="2" width="14.140625" style="1" customWidth="1"/>
    <col min="3" max="3" width="15.57421875" style="2" customWidth="1"/>
    <col min="4" max="4" width="15.421875" style="2" customWidth="1"/>
    <col min="5" max="5" width="7.57421875" style="2" customWidth="1"/>
    <col min="6" max="6" width="5.140625" style="2" customWidth="1"/>
    <col min="7" max="7" width="13.421875" style="2" customWidth="1"/>
    <col min="8" max="16384" width="9.140625" style="2" customWidth="1"/>
  </cols>
  <sheetData>
    <row r="1" spans="1:7" ht="12.75" customHeight="1">
      <c r="A1" s="81" t="s">
        <v>57</v>
      </c>
      <c r="B1" s="81"/>
      <c r="C1" s="81"/>
      <c r="D1" s="81"/>
      <c r="E1" s="81"/>
      <c r="F1" s="81"/>
      <c r="G1" s="81"/>
    </row>
    <row r="2" spans="1:6" ht="12.75" customHeight="1">
      <c r="A2" s="3"/>
      <c r="B2" s="3"/>
      <c r="C2" s="3"/>
      <c r="D2" s="3"/>
      <c r="E2" s="3"/>
      <c r="F2" s="2" t="s">
        <v>59</v>
      </c>
    </row>
    <row r="3" spans="1:7" ht="12.75" customHeight="1">
      <c r="A3" s="82" t="s">
        <v>44</v>
      </c>
      <c r="B3" s="82"/>
      <c r="C3" s="82"/>
      <c r="D3" s="82"/>
      <c r="E3" s="82"/>
      <c r="F3" s="82"/>
      <c r="G3" s="82"/>
    </row>
    <row r="4" spans="1:7" s="1" customFormat="1" ht="12.75" customHeight="1">
      <c r="A4" s="5"/>
      <c r="B4" s="5"/>
      <c r="F4" s="100" t="s">
        <v>64</v>
      </c>
      <c r="G4" s="100"/>
    </row>
    <row r="5" spans="1:7" s="14" customFormat="1" ht="12.75" customHeight="1">
      <c r="A5" s="101" t="s">
        <v>14</v>
      </c>
      <c r="B5" s="84" t="s">
        <v>15</v>
      </c>
      <c r="C5" s="84"/>
      <c r="D5" s="84"/>
      <c r="E5" s="84"/>
      <c r="F5" s="84"/>
      <c r="G5" s="102"/>
    </row>
    <row r="6" spans="1:7" s="14" customFormat="1" ht="12.75" customHeight="1">
      <c r="A6" s="101"/>
      <c r="B6" s="84" t="s">
        <v>16</v>
      </c>
      <c r="C6" s="84"/>
      <c r="D6" s="84"/>
      <c r="E6" s="84"/>
      <c r="F6" s="84" t="s">
        <v>17</v>
      </c>
      <c r="G6" s="102" t="s">
        <v>4</v>
      </c>
    </row>
    <row r="7" spans="1:7" s="14" customFormat="1" ht="13.5" customHeight="1">
      <c r="A7" s="101"/>
      <c r="B7" s="84" t="s">
        <v>18</v>
      </c>
      <c r="C7" s="84"/>
      <c r="D7" s="84" t="s">
        <v>19</v>
      </c>
      <c r="E7" s="84" t="s">
        <v>10</v>
      </c>
      <c r="F7" s="84"/>
      <c r="G7" s="102"/>
    </row>
    <row r="8" spans="1:7" s="6" customFormat="1" ht="12.75" customHeight="1">
      <c r="A8" s="101"/>
      <c r="B8" s="25" t="s">
        <v>20</v>
      </c>
      <c r="C8" s="25" t="s">
        <v>21</v>
      </c>
      <c r="D8" s="84"/>
      <c r="E8" s="84"/>
      <c r="F8" s="84"/>
      <c r="G8" s="102"/>
    </row>
    <row r="9" spans="1:7" s="6" customFormat="1" ht="12.75" customHeight="1">
      <c r="A9" s="11" t="s">
        <v>52</v>
      </c>
      <c r="B9" s="9">
        <v>0</v>
      </c>
      <c r="C9" s="9">
        <v>1</v>
      </c>
      <c r="D9" s="9">
        <v>0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11" t="s">
        <v>45</v>
      </c>
      <c r="B10" s="9">
        <v>1</v>
      </c>
      <c r="C10" s="9">
        <v>1</v>
      </c>
      <c r="D10" s="9">
        <v>0</v>
      </c>
      <c r="E10" s="10">
        <f aca="true" t="shared" si="0" ref="E10:E19">SUM(B10:D10)</f>
        <v>2</v>
      </c>
      <c r="F10" s="9">
        <v>1</v>
      </c>
      <c r="G10" s="12">
        <f aca="true" t="shared" si="1" ref="G10:G19">E10+F10</f>
        <v>3</v>
      </c>
    </row>
    <row r="11" spans="1:7" s="6" customFormat="1" ht="12.75" customHeight="1">
      <c r="A11" s="11" t="s">
        <v>53</v>
      </c>
      <c r="B11" s="9">
        <v>0</v>
      </c>
      <c r="C11" s="9">
        <v>3</v>
      </c>
      <c r="D11" s="9">
        <v>6</v>
      </c>
      <c r="E11" s="10">
        <f>SUM(B11:D11)</f>
        <v>9</v>
      </c>
      <c r="F11" s="9">
        <v>0</v>
      </c>
      <c r="G11" s="12">
        <f t="shared" si="1"/>
        <v>9</v>
      </c>
    </row>
    <row r="12" spans="1:7" s="6" customFormat="1" ht="12.75" customHeight="1">
      <c r="A12" s="11" t="s">
        <v>62</v>
      </c>
      <c r="B12" s="9">
        <v>0</v>
      </c>
      <c r="C12" s="9">
        <v>0</v>
      </c>
      <c r="D12" s="9">
        <v>3</v>
      </c>
      <c r="E12" s="10">
        <f>SUM(B12:D12)</f>
        <v>3</v>
      </c>
      <c r="F12" s="9">
        <v>0</v>
      </c>
      <c r="G12" s="12">
        <f t="shared" si="1"/>
        <v>3</v>
      </c>
    </row>
    <row r="13" spans="1:7" s="6" customFormat="1" ht="12.75" customHeight="1">
      <c r="A13" s="11" t="s">
        <v>46</v>
      </c>
      <c r="B13" s="9">
        <v>0</v>
      </c>
      <c r="C13" s="9">
        <v>7</v>
      </c>
      <c r="D13" s="9">
        <v>5</v>
      </c>
      <c r="E13" s="10">
        <f t="shared" si="0"/>
        <v>12</v>
      </c>
      <c r="F13" s="9">
        <v>0</v>
      </c>
      <c r="G13" s="12">
        <f t="shared" si="1"/>
        <v>12</v>
      </c>
    </row>
    <row r="14" spans="1:7" s="6" customFormat="1" ht="12.75" customHeight="1">
      <c r="A14" s="11" t="s">
        <v>47</v>
      </c>
      <c r="B14" s="9">
        <v>0</v>
      </c>
      <c r="C14" s="9">
        <v>2</v>
      </c>
      <c r="D14" s="9">
        <v>3</v>
      </c>
      <c r="E14" s="10">
        <f t="shared" si="0"/>
        <v>5</v>
      </c>
      <c r="F14" s="9">
        <v>0</v>
      </c>
      <c r="G14" s="12">
        <f t="shared" si="1"/>
        <v>5</v>
      </c>
    </row>
    <row r="15" spans="1:7" s="6" customFormat="1" ht="12.75" customHeight="1">
      <c r="A15" s="11" t="s">
        <v>48</v>
      </c>
      <c r="B15" s="9">
        <v>0</v>
      </c>
      <c r="C15" s="9">
        <v>1</v>
      </c>
      <c r="D15" s="9">
        <v>1</v>
      </c>
      <c r="E15" s="10">
        <f t="shared" si="0"/>
        <v>2</v>
      </c>
      <c r="F15" s="9">
        <v>0</v>
      </c>
      <c r="G15" s="12">
        <f t="shared" si="1"/>
        <v>2</v>
      </c>
    </row>
    <row r="16" spans="1:7" s="6" customFormat="1" ht="12.75" customHeight="1">
      <c r="A16" s="11" t="s">
        <v>49</v>
      </c>
      <c r="B16" s="9">
        <v>0</v>
      </c>
      <c r="C16" s="9">
        <v>29</v>
      </c>
      <c r="D16" s="9">
        <v>8</v>
      </c>
      <c r="E16" s="10">
        <f>SUM(B16:D16)</f>
        <v>37</v>
      </c>
      <c r="F16" s="9">
        <v>11</v>
      </c>
      <c r="G16" s="12">
        <f t="shared" si="1"/>
        <v>48</v>
      </c>
    </row>
    <row r="17" spans="1:7" s="6" customFormat="1" ht="12.75" customHeight="1">
      <c r="A17" s="11" t="s">
        <v>50</v>
      </c>
      <c r="B17" s="9">
        <v>0</v>
      </c>
      <c r="C17" s="9">
        <v>3</v>
      </c>
      <c r="D17" s="9">
        <v>3</v>
      </c>
      <c r="E17" s="10">
        <f t="shared" si="0"/>
        <v>6</v>
      </c>
      <c r="F17" s="9">
        <v>4</v>
      </c>
      <c r="G17" s="12">
        <f t="shared" si="1"/>
        <v>10</v>
      </c>
    </row>
    <row r="18" spans="1:7" s="6" customFormat="1" ht="12.75" customHeight="1">
      <c r="A18" s="11" t="s">
        <v>51</v>
      </c>
      <c r="B18" s="9">
        <v>0</v>
      </c>
      <c r="C18" s="9">
        <v>2</v>
      </c>
      <c r="D18" s="9">
        <v>4</v>
      </c>
      <c r="E18" s="10">
        <f t="shared" si="0"/>
        <v>6</v>
      </c>
      <c r="F18" s="9">
        <v>0</v>
      </c>
      <c r="G18" s="12">
        <f t="shared" si="1"/>
        <v>6</v>
      </c>
    </row>
    <row r="19" spans="1:7" s="6" customFormat="1" ht="12.75">
      <c r="A19" s="24" t="s">
        <v>4</v>
      </c>
      <c r="B19" s="25">
        <f>SUM(B8:B18)</f>
        <v>1</v>
      </c>
      <c r="C19" s="25">
        <f>SUM(C8:C18)</f>
        <v>49</v>
      </c>
      <c r="D19" s="25">
        <f>SUM(D8:D18)</f>
        <v>33</v>
      </c>
      <c r="E19" s="25">
        <f t="shared" si="0"/>
        <v>83</v>
      </c>
      <c r="F19" s="25">
        <f>SUM(F9:F18)</f>
        <v>16</v>
      </c>
      <c r="G19" s="12">
        <f t="shared" si="1"/>
        <v>99</v>
      </c>
    </row>
    <row r="20" ht="12.75">
      <c r="A20" s="13" t="s">
        <v>27</v>
      </c>
    </row>
  </sheetData>
  <sheetProtection selectLockedCells="1" selectUnlockedCells="1"/>
  <mergeCells count="11">
    <mergeCell ref="D7:D8"/>
    <mergeCell ref="E7:E8"/>
    <mergeCell ref="A1:G1"/>
    <mergeCell ref="A3:G3"/>
    <mergeCell ref="F4:G4"/>
    <mergeCell ref="A5:A8"/>
    <mergeCell ref="B5:G5"/>
    <mergeCell ref="B6:E6"/>
    <mergeCell ref="F6:F8"/>
    <mergeCell ref="G6:G8"/>
    <mergeCell ref="B7:C7"/>
  </mergeCells>
  <printOptions/>
  <pageMargins left="0.7875" right="0.39375" top="0.5902777777777778" bottom="0.5902777777777778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Layout" workbookViewId="0" topLeftCell="A10">
      <selection activeCell="B13" sqref="B13"/>
    </sheetView>
  </sheetViews>
  <sheetFormatPr defaultColWidth="9.140625" defaultRowHeight="12.75"/>
  <cols>
    <col min="1" max="1" width="63.140625" style="1" customWidth="1"/>
    <col min="2" max="2" width="23.00390625" style="2" customWidth="1"/>
    <col min="3" max="3" width="19.140625" style="2" customWidth="1"/>
    <col min="4" max="4" width="9.140625" style="1" customWidth="1"/>
    <col min="5" max="16384" width="9.140625" style="2" customWidth="1"/>
  </cols>
  <sheetData>
    <row r="1" spans="1:3" ht="28.5" customHeight="1">
      <c r="A1" s="81" t="s">
        <v>58</v>
      </c>
      <c r="B1" s="81"/>
      <c r="C1" s="81"/>
    </row>
    <row r="2" spans="1:2" ht="12.75" customHeight="1">
      <c r="A2" s="3"/>
      <c r="B2" s="3"/>
    </row>
    <row r="3" spans="1:3" ht="21.75" customHeight="1">
      <c r="A3" s="82" t="s">
        <v>44</v>
      </c>
      <c r="B3" s="82"/>
      <c r="C3" s="82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1" t="s">
        <v>14</v>
      </c>
      <c r="B6" s="84" t="s">
        <v>22</v>
      </c>
      <c r="C6" s="102"/>
      <c r="D6" s="22"/>
    </row>
    <row r="7" spans="1:4" s="14" customFormat="1" ht="41.25" customHeight="1">
      <c r="A7" s="101"/>
      <c r="B7" s="84" t="s">
        <v>23</v>
      </c>
      <c r="C7" s="102" t="s">
        <v>24</v>
      </c>
      <c r="D7" s="22"/>
    </row>
    <row r="8" spans="1:4" s="14" customFormat="1" ht="12.75">
      <c r="A8" s="101"/>
      <c r="B8" s="84"/>
      <c r="C8" s="102"/>
      <c r="D8" s="22"/>
    </row>
    <row r="9" spans="1:4" ht="12.75" customHeight="1">
      <c r="A9" s="11" t="s">
        <v>52</v>
      </c>
      <c r="B9" s="27">
        <v>26242.77</v>
      </c>
      <c r="C9" s="28">
        <f>B9*0.2</f>
        <v>5248.554</v>
      </c>
      <c r="D9" s="26"/>
    </row>
    <row r="10" spans="1:3" ht="12.75" customHeight="1">
      <c r="A10" s="11" t="s">
        <v>45</v>
      </c>
      <c r="B10" s="27">
        <v>26008.44</v>
      </c>
      <c r="C10" s="28">
        <f aca="true" t="shared" si="0" ref="C10:C18">B10*0.2</f>
        <v>5201.688</v>
      </c>
    </row>
    <row r="11" spans="1:3" ht="12.75" customHeight="1">
      <c r="A11" s="11" t="s">
        <v>53</v>
      </c>
      <c r="B11" s="27">
        <v>2606.7</v>
      </c>
      <c r="C11" s="28" t="s">
        <v>60</v>
      </c>
    </row>
    <row r="12" spans="1:3" ht="12.75" customHeight="1">
      <c r="A12" s="11" t="s">
        <v>62</v>
      </c>
      <c r="B12" s="27">
        <v>2606.7</v>
      </c>
      <c r="C12" s="28" t="s">
        <v>60</v>
      </c>
    </row>
    <row r="13" spans="1:4" ht="12.75" customHeight="1">
      <c r="A13" s="11" t="s">
        <v>46</v>
      </c>
      <c r="B13" s="27">
        <v>23450.06</v>
      </c>
      <c r="C13" s="28">
        <f t="shared" si="0"/>
        <v>4690.012000000001</v>
      </c>
      <c r="D13" s="56"/>
    </row>
    <row r="14" spans="1:4" ht="12.75" customHeight="1">
      <c r="A14" s="11" t="s">
        <v>47</v>
      </c>
      <c r="B14" s="27">
        <v>23450.06</v>
      </c>
      <c r="C14" s="28">
        <f t="shared" si="0"/>
        <v>4690.012000000001</v>
      </c>
      <c r="D14" s="56"/>
    </row>
    <row r="15" spans="1:4" ht="12.75" customHeight="1">
      <c r="A15" s="11" t="s">
        <v>48</v>
      </c>
      <c r="B15" s="27">
        <v>17630.88</v>
      </c>
      <c r="C15" s="28">
        <f t="shared" si="0"/>
        <v>3526.1760000000004</v>
      </c>
      <c r="D15" s="56"/>
    </row>
    <row r="16" spans="1:4" ht="12.75" customHeight="1">
      <c r="A16" s="11" t="s">
        <v>49</v>
      </c>
      <c r="B16" s="27">
        <v>13262.09</v>
      </c>
      <c r="C16" s="28">
        <f t="shared" si="0"/>
        <v>2652.418</v>
      </c>
      <c r="D16" s="56"/>
    </row>
    <row r="17" spans="1:4" ht="12.75" customHeight="1">
      <c r="A17" s="11" t="s">
        <v>50</v>
      </c>
      <c r="B17" s="27">
        <v>17630.88</v>
      </c>
      <c r="C17" s="28">
        <f t="shared" si="0"/>
        <v>3526.1760000000004</v>
      </c>
      <c r="D17" s="56"/>
    </row>
    <row r="18" spans="1:4" ht="12.75" customHeight="1">
      <c r="A18" s="11" t="s">
        <v>51</v>
      </c>
      <c r="B18" s="27">
        <v>4324.1</v>
      </c>
      <c r="C18" s="28">
        <f t="shared" si="0"/>
        <v>864.8200000000002</v>
      </c>
      <c r="D18" s="56"/>
    </row>
    <row r="19" spans="1:3" ht="12.75">
      <c r="A19" s="24" t="s">
        <v>4</v>
      </c>
      <c r="B19" s="29">
        <f>SUM(B9:B18)</f>
        <v>157212.68000000002</v>
      </c>
      <c r="C19" s="29">
        <f>SUM(C9:C18)</f>
        <v>30399.856000000003</v>
      </c>
    </row>
    <row r="20" spans="1:3" ht="12.75">
      <c r="A20" s="13" t="s">
        <v>27</v>
      </c>
      <c r="B20" s="30"/>
      <c r="C20" s="30"/>
    </row>
    <row r="21" spans="1:7" s="18" customFormat="1" ht="12.75">
      <c r="A21" s="19" t="str">
        <f>'[1]ANEXO II - TAB 1'!A61:E61</f>
        <v>OBSERVAÇÕES:</v>
      </c>
      <c r="B21" s="19"/>
      <c r="C21" s="19"/>
      <c r="D21" s="19"/>
      <c r="E21" s="19"/>
      <c r="F21" s="19"/>
      <c r="G21" s="19"/>
    </row>
    <row r="22" spans="1:7" s="18" customFormat="1" ht="12.75">
      <c r="A22" s="20" t="str">
        <f>'ANEXO II - TAB 1'!A65:E65</f>
        <v>Vencimento básico com vigência a partir de novembro de 2019, data base para o ACT.</v>
      </c>
      <c r="B22" s="20"/>
      <c r="C22" s="20"/>
      <c r="D22" s="20"/>
      <c r="E22" s="20"/>
      <c r="F22" s="20"/>
      <c r="G22" s="20"/>
    </row>
    <row r="25" ht="12.75">
      <c r="A25" s="1" t="s">
        <v>59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2018-12-04T17:49:58Z</cp:lastPrinted>
  <dcterms:created xsi:type="dcterms:W3CDTF">2015-07-02T11:53:24Z</dcterms:created>
  <dcterms:modified xsi:type="dcterms:W3CDTF">2021-05-10T13:57:08Z</dcterms:modified>
  <cp:category/>
  <cp:version/>
  <cp:contentType/>
  <cp:contentStatus/>
</cp:coreProperties>
</file>